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p2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  <c r="J39" i="1"/>
  <c r="F39" i="1"/>
  <c r="O38" i="1"/>
  <c r="N38" i="1"/>
  <c r="J38" i="1"/>
  <c r="F38" i="1"/>
  <c r="O37" i="1"/>
  <c r="N37" i="1"/>
  <c r="J37" i="1"/>
  <c r="I37" i="1"/>
  <c r="G37" i="1"/>
  <c r="G40" i="1" s="1"/>
  <c r="F37" i="1"/>
  <c r="O36" i="1"/>
  <c r="N36" i="1"/>
  <c r="J36" i="1"/>
  <c r="F36" i="1"/>
  <c r="O35" i="1"/>
  <c r="N35" i="1"/>
  <c r="J35" i="1"/>
  <c r="F35" i="1"/>
  <c r="O34" i="1"/>
  <c r="N34" i="1"/>
  <c r="J34" i="1"/>
  <c r="F34" i="1"/>
  <c r="O33" i="1"/>
  <c r="N33" i="1"/>
  <c r="J33" i="1"/>
  <c r="F33" i="1"/>
  <c r="O32" i="1"/>
  <c r="J32" i="1"/>
  <c r="O31" i="1"/>
  <c r="J31" i="1"/>
  <c r="O29" i="1"/>
  <c r="J29" i="1"/>
  <c r="O28" i="1"/>
  <c r="M28" i="1"/>
  <c r="N28" i="1" s="1"/>
  <c r="I28" i="1"/>
  <c r="J28" i="1" s="1"/>
  <c r="F28" i="1"/>
  <c r="O27" i="1"/>
  <c r="N27" i="1"/>
  <c r="J27" i="1"/>
  <c r="F27" i="1"/>
  <c r="O26" i="1"/>
  <c r="J26" i="1"/>
  <c r="F26" i="1"/>
  <c r="O25" i="1"/>
  <c r="N25" i="1"/>
  <c r="J25" i="1"/>
  <c r="F25" i="1"/>
  <c r="O24" i="1"/>
  <c r="N24" i="1"/>
  <c r="J24" i="1"/>
  <c r="F24" i="1"/>
  <c r="O23" i="1"/>
  <c r="N23" i="1"/>
  <c r="J23" i="1"/>
  <c r="F23" i="1"/>
  <c r="L22" i="1"/>
  <c r="L40" i="1" s="1"/>
  <c r="K22" i="1"/>
  <c r="K40" i="1" s="1"/>
  <c r="H22" i="1"/>
  <c r="H40" i="1" s="1"/>
  <c r="G22" i="1"/>
  <c r="E22" i="1"/>
  <c r="E40" i="1" s="1"/>
  <c r="D22" i="1"/>
  <c r="O22" i="1" s="1"/>
  <c r="C22" i="1"/>
  <c r="C40" i="1" s="1"/>
  <c r="O21" i="1"/>
  <c r="N21" i="1"/>
  <c r="J21" i="1"/>
  <c r="F21" i="1"/>
  <c r="O20" i="1"/>
  <c r="N20" i="1"/>
  <c r="J20" i="1"/>
  <c r="F20" i="1"/>
  <c r="O19" i="1"/>
  <c r="N19" i="1"/>
  <c r="J19" i="1"/>
  <c r="F19" i="1"/>
  <c r="O18" i="1"/>
  <c r="M18" i="1"/>
  <c r="L18" i="1"/>
  <c r="N18" i="1" s="1"/>
  <c r="K18" i="1"/>
  <c r="I18" i="1"/>
  <c r="H18" i="1"/>
  <c r="J18" i="1" s="1"/>
  <c r="G18" i="1"/>
  <c r="E18" i="1"/>
  <c r="D18" i="1"/>
  <c r="F18" i="1" s="1"/>
  <c r="C18" i="1"/>
  <c r="O17" i="1"/>
  <c r="N17" i="1"/>
  <c r="J17" i="1"/>
  <c r="F17" i="1"/>
  <c r="O16" i="1"/>
  <c r="N16" i="1"/>
  <c r="J16" i="1"/>
  <c r="F16" i="1"/>
  <c r="O15" i="1"/>
  <c r="N15" i="1"/>
  <c r="J15" i="1"/>
  <c r="F15" i="1"/>
  <c r="O14" i="1"/>
  <c r="N14" i="1"/>
  <c r="J14" i="1"/>
  <c r="F14" i="1"/>
  <c r="O13" i="1"/>
  <c r="N13" i="1"/>
  <c r="J13" i="1"/>
  <c r="F13" i="1"/>
  <c r="M12" i="1"/>
  <c r="L12" i="1"/>
  <c r="N12" i="1" s="1"/>
  <c r="K12" i="1"/>
  <c r="I12" i="1"/>
  <c r="H12" i="1"/>
  <c r="J12" i="1" s="1"/>
  <c r="E12" i="1"/>
  <c r="D12" i="1"/>
  <c r="O12" i="1" s="1"/>
  <c r="C12" i="1"/>
  <c r="O11" i="1"/>
  <c r="N11" i="1"/>
  <c r="F11" i="1"/>
  <c r="O10" i="1"/>
  <c r="N10" i="1"/>
  <c r="F10" i="1"/>
  <c r="O9" i="1"/>
  <c r="N9" i="1"/>
  <c r="J9" i="1"/>
  <c r="F9" i="1"/>
  <c r="N8" i="1"/>
  <c r="F8" i="1"/>
  <c r="N7" i="1"/>
  <c r="F7" i="1"/>
  <c r="F22" i="1" l="1"/>
  <c r="D40" i="1"/>
  <c r="O40" i="1" s="1"/>
  <c r="F12" i="1"/>
  <c r="I22" i="1"/>
  <c r="I40" i="1" s="1"/>
  <c r="M22" i="1"/>
  <c r="M40" i="1" s="1"/>
  <c r="J22" i="1" l="1"/>
  <c r="J40" i="1" s="1"/>
  <c r="N22" i="1"/>
  <c r="N40" i="1" s="1"/>
  <c r="N41" i="1" s="1"/>
  <c r="F40" i="1"/>
</calcChain>
</file>

<file path=xl/sharedStrings.xml><?xml version="1.0" encoding="utf-8"?>
<sst xmlns="http://schemas.openxmlformats.org/spreadsheetml/2006/main" count="66" uniqueCount="57">
  <si>
    <t>Приложение № 2</t>
  </si>
  <si>
    <t>отчет за изпълнението на разходите</t>
  </si>
  <si>
    <t xml:space="preserve"> по план сметката за 2020г.</t>
  </si>
  <si>
    <t>&amp;</t>
  </si>
  <si>
    <t>наименование</t>
  </si>
  <si>
    <t>сметосъбиране</t>
  </si>
  <si>
    <t>депониране</t>
  </si>
  <si>
    <t>поддържане на територии</t>
  </si>
  <si>
    <t>план</t>
  </si>
  <si>
    <t>чисто дряново</t>
  </si>
  <si>
    <t>други</t>
  </si>
  <si>
    <t>общо разходи</t>
  </si>
  <si>
    <t>`dr</t>
  </si>
  <si>
    <t>&amp;0100</t>
  </si>
  <si>
    <t>заплати</t>
  </si>
  <si>
    <t>&amp;0101</t>
  </si>
  <si>
    <t>&amp;0200</t>
  </si>
  <si>
    <t>&amp;0201</t>
  </si>
  <si>
    <t>&amp;0202</t>
  </si>
  <si>
    <t>гр.договор</t>
  </si>
  <si>
    <t>&amp;0205</t>
  </si>
  <si>
    <t>соц.плащания</t>
  </si>
  <si>
    <t>&amp;0208</t>
  </si>
  <si>
    <t xml:space="preserve">обезщетения </t>
  </si>
  <si>
    <t>&amp;0209</t>
  </si>
  <si>
    <t>болнични</t>
  </si>
  <si>
    <t>&amp;0500</t>
  </si>
  <si>
    <t>&amp;0551</t>
  </si>
  <si>
    <t>доо на работодател</t>
  </si>
  <si>
    <t>&amp;0560</t>
  </si>
  <si>
    <t>зо работодател</t>
  </si>
  <si>
    <t>&amp;0580</t>
  </si>
  <si>
    <t>дзпо работодател</t>
  </si>
  <si>
    <t>&amp;1000</t>
  </si>
  <si>
    <t>&amp;1013</t>
  </si>
  <si>
    <t>работно облекло</t>
  </si>
  <si>
    <t>&amp;1014</t>
  </si>
  <si>
    <t>&amp;1015</t>
  </si>
  <si>
    <t xml:space="preserve">Материали </t>
  </si>
  <si>
    <t>в т.ч.съдове</t>
  </si>
  <si>
    <t>&amp;1016</t>
  </si>
  <si>
    <t>горива</t>
  </si>
  <si>
    <t>&amp;1020</t>
  </si>
  <si>
    <t xml:space="preserve">външни услуги </t>
  </si>
  <si>
    <t xml:space="preserve">в т.ч. снегопочистване </t>
  </si>
  <si>
    <t>сепариране</t>
  </si>
  <si>
    <t>депо</t>
  </si>
  <si>
    <t>&amp;1030</t>
  </si>
  <si>
    <t>текущ ремонт</t>
  </si>
  <si>
    <t>&amp;1062</t>
  </si>
  <si>
    <t>застраховки</t>
  </si>
  <si>
    <t>&amp;1051</t>
  </si>
  <si>
    <t>&amp;1052</t>
  </si>
  <si>
    <t>ЗУО чл.60</t>
  </si>
  <si>
    <t>ЗУО 2,3</t>
  </si>
  <si>
    <t>общо</t>
  </si>
  <si>
    <t>Общо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</si>
</sst>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3" fillId="0" borderId="2" xfId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3" fillId="0" borderId="5" xfId="1" applyBorder="1" applyAlignment="1">
      <alignment horizontal="center"/>
    </xf>
    <xf numFmtId="3" fontId="0" fillId="0" borderId="4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0" fontId="0" fillId="0" borderId="7" xfId="0" applyBorder="1" applyAlignment="1">
      <alignment horizontal="center"/>
    </xf>
    <xf numFmtId="0" fontId="3" fillId="0" borderId="8" xfId="1" applyBorder="1" applyAlignment="1">
      <alignment horizontal="center"/>
    </xf>
    <xf numFmtId="3" fontId="0" fillId="0" borderId="7" xfId="0" applyNumberFormat="1" applyBorder="1"/>
    <xf numFmtId="3" fontId="0" fillId="0" borderId="9" xfId="0" applyNumberFormat="1" applyBorder="1"/>
    <xf numFmtId="3" fontId="0" fillId="0" borderId="8" xfId="0" applyNumberFormat="1" applyBorder="1"/>
    <xf numFmtId="0" fontId="0" fillId="0" borderId="10" xfId="0" applyBorder="1"/>
    <xf numFmtId="0" fontId="3" fillId="0" borderId="11" xfId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4" xfId="0" applyBorder="1"/>
    <xf numFmtId="0" fontId="4" fillId="0" borderId="5" xfId="0" applyFont="1" applyBorder="1" applyAlignment="1">
      <alignment vertical="top"/>
    </xf>
    <xf numFmtId="3" fontId="0" fillId="0" borderId="4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3" fillId="0" borderId="5" xfId="1" applyBorder="1"/>
    <xf numFmtId="0" fontId="0" fillId="0" borderId="13" xfId="0" applyBorder="1"/>
    <xf numFmtId="0" fontId="3" fillId="0" borderId="14" xfId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0" fontId="0" fillId="0" borderId="16" xfId="0" applyBorder="1"/>
    <xf numFmtId="0" fontId="3" fillId="0" borderId="17" xfId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17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vertical="top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vertical="top"/>
    </xf>
    <xf numFmtId="3" fontId="0" fillId="0" borderId="18" xfId="0" applyNumberFormat="1" applyFill="1" applyBorder="1"/>
    <xf numFmtId="0" fontId="0" fillId="0" borderId="11" xfId="0" applyBorder="1"/>
    <xf numFmtId="3" fontId="0" fillId="0" borderId="12" xfId="0" applyNumberFormat="1" applyFill="1" applyBorder="1"/>
    <xf numFmtId="0" fontId="0" fillId="0" borderId="5" xfId="0" applyBorder="1"/>
    <xf numFmtId="3" fontId="0" fillId="0" borderId="6" xfId="0" applyNumberFormat="1" applyFill="1" applyBorder="1"/>
    <xf numFmtId="0" fontId="3" fillId="0" borderId="5" xfId="0" applyFont="1" applyBorder="1" applyAlignment="1">
      <alignment wrapText="1"/>
    </xf>
    <xf numFmtId="0" fontId="0" fillId="2" borderId="4" xfId="0" applyFill="1" applyBorder="1"/>
    <xf numFmtId="0" fontId="5" fillId="2" borderId="5" xfId="0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0" fillId="2" borderId="15" xfId="0" applyNumberFormat="1" applyFill="1" applyBorder="1"/>
    <xf numFmtId="0" fontId="3" fillId="0" borderId="19" xfId="0" applyFont="1" applyBorder="1" applyAlignment="1">
      <alignment horizontal="left"/>
    </xf>
    <xf numFmtId="0" fontId="3" fillId="0" borderId="20" xfId="1" applyFont="1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Border="1"/>
    <xf numFmtId="0" fontId="0" fillId="2" borderId="5" xfId="0" applyFill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2" borderId="5" xfId="0" applyNumberFormat="1" applyFill="1" applyBorder="1"/>
    <xf numFmtId="3" fontId="0" fillId="2" borderId="23" xfId="0" applyNumberFormat="1" applyFill="1" applyBorder="1"/>
    <xf numFmtId="0" fontId="0" fillId="2" borderId="7" xfId="0" applyFill="1" applyBorder="1"/>
    <xf numFmtId="0" fontId="0" fillId="2" borderId="8" xfId="0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3" fontId="0" fillId="2" borderId="8" xfId="0" applyNumberFormat="1" applyFill="1" applyBorder="1"/>
    <xf numFmtId="3" fontId="0" fillId="2" borderId="24" xfId="0" applyNumberFormat="1" applyFill="1" applyBorder="1"/>
    <xf numFmtId="0" fontId="0" fillId="0" borderId="25" xfId="0" applyBorder="1"/>
    <xf numFmtId="0" fontId="4" fillId="0" borderId="26" xfId="1" applyFont="1" applyBorder="1"/>
    <xf numFmtId="3" fontId="2" fillId="0" borderId="25" xfId="0" applyNumberFormat="1" applyFont="1" applyBorder="1"/>
    <xf numFmtId="3" fontId="1" fillId="0" borderId="27" xfId="0" applyNumberFormat="1" applyFont="1" applyBorder="1"/>
    <xf numFmtId="3" fontId="2" fillId="0" borderId="26" xfId="0" applyNumberFormat="1" applyFont="1" applyBorder="1"/>
    <xf numFmtId="3" fontId="0" fillId="0" borderId="27" xfId="0" applyNumberFormat="1" applyBorder="1"/>
    <xf numFmtId="3" fontId="0" fillId="0" borderId="0" xfId="0" applyNumberFormat="1" applyAlignment="1">
      <alignment horizontal="right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N41" sqref="N41"/>
    </sheetView>
  </sheetViews>
  <sheetFormatPr defaultRowHeight="15" x14ac:dyDescent="0.25"/>
  <cols>
    <col min="1" max="1" width="14" customWidth="1"/>
    <col min="2" max="2" width="22.85546875" customWidth="1"/>
    <col min="3" max="4" width="10.7109375" style="3" customWidth="1"/>
    <col min="5" max="5" width="9.42578125" style="3" customWidth="1"/>
    <col min="6" max="6" width="10.140625" style="3" customWidth="1"/>
    <col min="7" max="7" width="10.42578125" style="3" customWidth="1"/>
    <col min="8" max="8" width="9.7109375" style="3" customWidth="1"/>
    <col min="9" max="9" width="10.140625" style="3" customWidth="1"/>
    <col min="10" max="10" width="11" style="3" customWidth="1"/>
    <col min="11" max="11" width="10" style="3" bestFit="1" customWidth="1"/>
    <col min="12" max="13" width="9.140625" style="3"/>
    <col min="14" max="14" width="11" style="3" customWidth="1"/>
    <col min="15" max="15" width="10" hidden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.75" thickBot="1" x14ac:dyDescent="0.3"/>
    <row r="5" spans="1:15" s="9" customFormat="1" ht="21.75" customHeight="1" x14ac:dyDescent="0.25">
      <c r="A5" s="4" t="s">
        <v>3</v>
      </c>
      <c r="B5" s="5" t="s">
        <v>4</v>
      </c>
      <c r="C5" s="6" t="s">
        <v>5</v>
      </c>
      <c r="D5" s="7"/>
      <c r="E5" s="7"/>
      <c r="F5" s="8"/>
      <c r="G5" s="6" t="s">
        <v>6</v>
      </c>
      <c r="H5" s="7"/>
      <c r="I5" s="7"/>
      <c r="J5" s="8"/>
      <c r="K5" s="6" t="s">
        <v>7</v>
      </c>
      <c r="L5" s="7"/>
      <c r="M5" s="7"/>
      <c r="N5" s="8"/>
    </row>
    <row r="6" spans="1:15" s="9" customFormat="1" ht="30" x14ac:dyDescent="0.25">
      <c r="A6" s="10"/>
      <c r="B6" s="11"/>
      <c r="C6" s="12" t="s">
        <v>8</v>
      </c>
      <c r="D6" s="13" t="s">
        <v>9</v>
      </c>
      <c r="E6" s="13" t="s">
        <v>10</v>
      </c>
      <c r="F6" s="14" t="s">
        <v>11</v>
      </c>
      <c r="G6" s="12" t="s">
        <v>8</v>
      </c>
      <c r="H6" s="13" t="s">
        <v>9</v>
      </c>
      <c r="I6" s="13" t="s">
        <v>10</v>
      </c>
      <c r="J6" s="14" t="s">
        <v>11</v>
      </c>
      <c r="K6" s="12" t="s">
        <v>8</v>
      </c>
      <c r="L6" s="13" t="s">
        <v>9</v>
      </c>
      <c r="M6" s="13" t="s">
        <v>10</v>
      </c>
      <c r="N6" s="14" t="s">
        <v>11</v>
      </c>
      <c r="O6" s="9" t="s">
        <v>12</v>
      </c>
    </row>
    <row r="7" spans="1:15" ht="15.75" hidden="1" thickBot="1" x14ac:dyDescent="0.3">
      <c r="A7" s="15"/>
      <c r="B7" s="16"/>
      <c r="C7" s="17"/>
      <c r="D7" s="18"/>
      <c r="E7" s="18"/>
      <c r="F7" s="19">
        <f>D7+E7</f>
        <v>0</v>
      </c>
      <c r="G7" s="17"/>
      <c r="H7" s="18"/>
      <c r="I7" s="18"/>
      <c r="J7" s="19"/>
      <c r="K7" s="17"/>
      <c r="L7" s="18"/>
      <c r="M7" s="18"/>
      <c r="N7" s="19">
        <f>L7+M7</f>
        <v>0</v>
      </c>
    </row>
    <row r="8" spans="1:15" hidden="1" x14ac:dyDescent="0.25">
      <c r="A8" s="20"/>
      <c r="B8" s="21"/>
      <c r="C8" s="22"/>
      <c r="D8" s="23"/>
      <c r="E8" s="23"/>
      <c r="F8" s="24">
        <f t="shared" ref="F8:F39" si="0">D8+E8</f>
        <v>0</v>
      </c>
      <c r="G8" s="22"/>
      <c r="H8" s="23"/>
      <c r="I8" s="23"/>
      <c r="J8" s="24"/>
      <c r="K8" s="22"/>
      <c r="L8" s="23"/>
      <c r="M8" s="23"/>
      <c r="N8" s="24">
        <f t="shared" ref="N8:N39" si="1">L8+M8</f>
        <v>0</v>
      </c>
    </row>
    <row r="9" spans="1:15" ht="15.75" thickBot="1" x14ac:dyDescent="0.3">
      <c r="A9" s="25" t="s">
        <v>13</v>
      </c>
      <c r="B9" s="26" t="s">
        <v>14</v>
      </c>
      <c r="C9" s="27">
        <v>97400</v>
      </c>
      <c r="D9" s="28">
        <v>85500</v>
      </c>
      <c r="E9" s="28"/>
      <c r="F9" s="29">
        <f>D9+E9</f>
        <v>85500</v>
      </c>
      <c r="G9" s="27"/>
      <c r="H9" s="28"/>
      <c r="I9" s="28"/>
      <c r="J9" s="29">
        <f>H9+I9</f>
        <v>0</v>
      </c>
      <c r="K9" s="27">
        <v>39900</v>
      </c>
      <c r="L9" s="28">
        <v>52500</v>
      </c>
      <c r="M9" s="28"/>
      <c r="N9" s="29">
        <f>L9+M9</f>
        <v>52500</v>
      </c>
      <c r="O9" s="3">
        <f>D9+H9+L9</f>
        <v>138000</v>
      </c>
    </row>
    <row r="10" spans="1:15" ht="15.75" hidden="1" thickBot="1" x14ac:dyDescent="0.3">
      <c r="A10" s="25" t="s">
        <v>15</v>
      </c>
      <c r="B10" s="30"/>
      <c r="C10" s="27"/>
      <c r="D10" s="28"/>
      <c r="E10" s="28"/>
      <c r="F10" s="29">
        <f t="shared" si="0"/>
        <v>0</v>
      </c>
      <c r="G10" s="27"/>
      <c r="H10" s="28"/>
      <c r="I10" s="28"/>
      <c r="J10" s="29"/>
      <c r="K10" s="27"/>
      <c r="L10" s="28"/>
      <c r="M10" s="28"/>
      <c r="N10" s="29">
        <f t="shared" si="1"/>
        <v>0</v>
      </c>
      <c r="O10" s="3">
        <f t="shared" ref="O10:O40" si="2">D10+H10+L10</f>
        <v>0</v>
      </c>
    </row>
    <row r="11" spans="1:15" ht="15.75" hidden="1" thickBot="1" x14ac:dyDescent="0.3">
      <c r="A11" s="31"/>
      <c r="B11" s="32"/>
      <c r="C11" s="33"/>
      <c r="D11" s="34"/>
      <c r="E11" s="34"/>
      <c r="F11" s="35">
        <f t="shared" si="0"/>
        <v>0</v>
      </c>
      <c r="G11" s="33"/>
      <c r="H11" s="34"/>
      <c r="I11" s="34"/>
      <c r="J11" s="35"/>
      <c r="K11" s="33"/>
      <c r="L11" s="34"/>
      <c r="M11" s="34"/>
      <c r="N11" s="35">
        <f t="shared" si="1"/>
        <v>0</v>
      </c>
      <c r="O11" s="3">
        <f t="shared" si="2"/>
        <v>0</v>
      </c>
    </row>
    <row r="12" spans="1:15" ht="15.75" thickBot="1" x14ac:dyDescent="0.3">
      <c r="A12" s="36" t="s">
        <v>16</v>
      </c>
      <c r="B12" s="37"/>
      <c r="C12" s="38">
        <f>SUM(C14:C17)</f>
        <v>5100</v>
      </c>
      <c r="D12" s="39">
        <f>SUM(D14:D17)</f>
        <v>2680</v>
      </c>
      <c r="E12" s="39">
        <f>SUM(E14:E17)</f>
        <v>0</v>
      </c>
      <c r="F12" s="40">
        <f t="shared" si="0"/>
        <v>2680</v>
      </c>
      <c r="G12" s="38"/>
      <c r="H12" s="39">
        <f>SUM(H14:H17)</f>
        <v>0</v>
      </c>
      <c r="I12" s="39">
        <f>SUM(I14:I17)</f>
        <v>0</v>
      </c>
      <c r="J12" s="40">
        <f t="shared" ref="J12:J39" si="3">H12+I12</f>
        <v>0</v>
      </c>
      <c r="K12" s="38">
        <f>SUM(K14:K17)</f>
        <v>1100</v>
      </c>
      <c r="L12" s="39">
        <f>SUM(L14:L17)</f>
        <v>3220</v>
      </c>
      <c r="M12" s="39">
        <f>SUM(M14:M17)</f>
        <v>0</v>
      </c>
      <c r="N12" s="40">
        <f t="shared" si="1"/>
        <v>3220</v>
      </c>
      <c r="O12" s="3">
        <f t="shared" si="2"/>
        <v>5900</v>
      </c>
    </row>
    <row r="13" spans="1:15" hidden="1" x14ac:dyDescent="0.25">
      <c r="A13" s="20" t="s">
        <v>17</v>
      </c>
      <c r="B13" s="21"/>
      <c r="C13" s="22"/>
      <c r="D13" s="23">
        <v>0</v>
      </c>
      <c r="E13" s="23"/>
      <c r="F13" s="24">
        <f t="shared" si="0"/>
        <v>0</v>
      </c>
      <c r="G13" s="22"/>
      <c r="H13" s="23"/>
      <c r="I13" s="23"/>
      <c r="J13" s="24">
        <f t="shared" si="3"/>
        <v>0</v>
      </c>
      <c r="K13" s="22"/>
      <c r="L13" s="23">
        <v>0</v>
      </c>
      <c r="M13" s="23"/>
      <c r="N13" s="24">
        <f t="shared" si="1"/>
        <v>0</v>
      </c>
      <c r="O13" s="3">
        <f t="shared" si="2"/>
        <v>0</v>
      </c>
    </row>
    <row r="14" spans="1:15" x14ac:dyDescent="0.25">
      <c r="A14" s="41" t="s">
        <v>18</v>
      </c>
      <c r="B14" s="42" t="s">
        <v>19</v>
      </c>
      <c r="C14" s="27">
        <v>1000</v>
      </c>
      <c r="D14" s="28">
        <v>500</v>
      </c>
      <c r="E14" s="28"/>
      <c r="F14" s="29">
        <f t="shared" si="0"/>
        <v>500</v>
      </c>
      <c r="G14" s="27"/>
      <c r="H14" s="28"/>
      <c r="I14" s="28"/>
      <c r="J14" s="29">
        <f t="shared" si="3"/>
        <v>0</v>
      </c>
      <c r="K14" s="27">
        <v>500</v>
      </c>
      <c r="L14" s="28">
        <v>1900</v>
      </c>
      <c r="M14" s="28"/>
      <c r="N14" s="29">
        <f t="shared" si="1"/>
        <v>1900</v>
      </c>
      <c r="O14" s="3">
        <f t="shared" si="2"/>
        <v>2400</v>
      </c>
    </row>
    <row r="15" spans="1:15" x14ac:dyDescent="0.25">
      <c r="A15" s="41" t="s">
        <v>20</v>
      </c>
      <c r="B15" s="42" t="s">
        <v>21</v>
      </c>
      <c r="C15" s="27">
        <v>2700</v>
      </c>
      <c r="D15" s="28">
        <v>1500</v>
      </c>
      <c r="E15" s="28"/>
      <c r="F15" s="29">
        <f t="shared" si="0"/>
        <v>1500</v>
      </c>
      <c r="G15" s="27"/>
      <c r="H15" s="28"/>
      <c r="I15" s="28"/>
      <c r="J15" s="29">
        <f t="shared" si="3"/>
        <v>0</v>
      </c>
      <c r="K15" s="27"/>
      <c r="L15" s="28">
        <v>1000</v>
      </c>
      <c r="M15" s="28"/>
      <c r="N15" s="29">
        <f t="shared" si="1"/>
        <v>1000</v>
      </c>
      <c r="O15" s="3">
        <f t="shared" si="2"/>
        <v>2500</v>
      </c>
    </row>
    <row r="16" spans="1:15" x14ac:dyDescent="0.25">
      <c r="A16" s="41" t="s">
        <v>22</v>
      </c>
      <c r="B16" s="43" t="s">
        <v>23</v>
      </c>
      <c r="C16" s="27">
        <v>700</v>
      </c>
      <c r="D16" s="28">
        <v>480</v>
      </c>
      <c r="E16" s="28"/>
      <c r="F16" s="29">
        <f t="shared" si="0"/>
        <v>480</v>
      </c>
      <c r="G16" s="27"/>
      <c r="H16" s="28"/>
      <c r="I16" s="28"/>
      <c r="J16" s="29">
        <f t="shared" si="3"/>
        <v>0</v>
      </c>
      <c r="K16" s="27">
        <v>300</v>
      </c>
      <c r="L16" s="28">
        <v>320</v>
      </c>
      <c r="M16" s="28"/>
      <c r="N16" s="29">
        <f t="shared" si="1"/>
        <v>320</v>
      </c>
      <c r="O16" s="3">
        <f t="shared" si="2"/>
        <v>800</v>
      </c>
    </row>
    <row r="17" spans="1:15" ht="15.75" thickBot="1" x14ac:dyDescent="0.3">
      <c r="A17" s="44" t="s">
        <v>24</v>
      </c>
      <c r="B17" s="45" t="s">
        <v>25</v>
      </c>
      <c r="C17" s="33">
        <v>700</v>
      </c>
      <c r="D17" s="34">
        <v>200</v>
      </c>
      <c r="E17" s="34"/>
      <c r="F17" s="35">
        <f t="shared" si="0"/>
        <v>200</v>
      </c>
      <c r="G17" s="33"/>
      <c r="H17" s="34"/>
      <c r="I17" s="34"/>
      <c r="J17" s="35">
        <f t="shared" si="3"/>
        <v>0</v>
      </c>
      <c r="K17" s="33">
        <v>300</v>
      </c>
      <c r="L17" s="34"/>
      <c r="M17" s="34"/>
      <c r="N17" s="35">
        <f t="shared" si="1"/>
        <v>0</v>
      </c>
      <c r="O17" s="3">
        <f t="shared" si="2"/>
        <v>200</v>
      </c>
    </row>
    <row r="18" spans="1:15" ht="15.75" thickBot="1" x14ac:dyDescent="0.3">
      <c r="A18" s="36" t="s">
        <v>26</v>
      </c>
      <c r="B18" s="37"/>
      <c r="C18" s="38">
        <f>SUM(C19:C21)</f>
        <v>20000</v>
      </c>
      <c r="D18" s="39">
        <f>SUM(D19:D21)</f>
        <v>17000</v>
      </c>
      <c r="E18" s="39">
        <f>SUM(E19:E21)</f>
        <v>0</v>
      </c>
      <c r="F18" s="40">
        <f t="shared" si="0"/>
        <v>17000</v>
      </c>
      <c r="G18" s="38">
        <f>SUM(G19:G21)</f>
        <v>0</v>
      </c>
      <c r="H18" s="39">
        <f>SUM(H19:H21)</f>
        <v>0</v>
      </c>
      <c r="I18" s="39">
        <f>SUM(I19:I21)</f>
        <v>0</v>
      </c>
      <c r="J18" s="40">
        <f t="shared" si="3"/>
        <v>0</v>
      </c>
      <c r="K18" s="38">
        <f>SUM(K19:K21)</f>
        <v>7710</v>
      </c>
      <c r="L18" s="39">
        <f>SUM(L19:L21)</f>
        <v>11500</v>
      </c>
      <c r="M18" s="39">
        <f>SUM(M19:M21)</f>
        <v>0</v>
      </c>
      <c r="N18" s="40">
        <f t="shared" si="1"/>
        <v>11500</v>
      </c>
      <c r="O18" s="3">
        <f t="shared" si="2"/>
        <v>28500</v>
      </c>
    </row>
    <row r="19" spans="1:15" x14ac:dyDescent="0.25">
      <c r="A19" s="46" t="s">
        <v>27</v>
      </c>
      <c r="B19" s="47" t="s">
        <v>28</v>
      </c>
      <c r="C19" s="22">
        <v>12000</v>
      </c>
      <c r="D19" s="23">
        <v>10500</v>
      </c>
      <c r="E19" s="23"/>
      <c r="F19" s="24">
        <f t="shared" si="0"/>
        <v>10500</v>
      </c>
      <c r="G19" s="22"/>
      <c r="H19" s="23"/>
      <c r="I19" s="23"/>
      <c r="J19" s="24">
        <f t="shared" si="3"/>
        <v>0</v>
      </c>
      <c r="K19" s="22">
        <v>4600</v>
      </c>
      <c r="L19" s="23">
        <v>7000</v>
      </c>
      <c r="M19" s="23"/>
      <c r="N19" s="24">
        <f t="shared" si="1"/>
        <v>7000</v>
      </c>
      <c r="O19" s="3">
        <f t="shared" si="2"/>
        <v>17500</v>
      </c>
    </row>
    <row r="20" spans="1:15" x14ac:dyDescent="0.25">
      <c r="A20" s="41" t="s">
        <v>29</v>
      </c>
      <c r="B20" s="42" t="s">
        <v>30</v>
      </c>
      <c r="C20" s="27">
        <v>5000</v>
      </c>
      <c r="D20" s="28">
        <v>4300</v>
      </c>
      <c r="E20" s="28"/>
      <c r="F20" s="29">
        <f t="shared" si="0"/>
        <v>4300</v>
      </c>
      <c r="G20" s="27"/>
      <c r="H20" s="28"/>
      <c r="I20" s="28"/>
      <c r="J20" s="29">
        <f t="shared" si="3"/>
        <v>0</v>
      </c>
      <c r="K20" s="27">
        <v>1940</v>
      </c>
      <c r="L20" s="28">
        <v>2700</v>
      </c>
      <c r="M20" s="28"/>
      <c r="N20" s="29">
        <f t="shared" si="1"/>
        <v>2700</v>
      </c>
      <c r="O20" s="3">
        <f t="shared" si="2"/>
        <v>7000</v>
      </c>
    </row>
    <row r="21" spans="1:15" ht="15.75" thickBot="1" x14ac:dyDescent="0.3">
      <c r="A21" s="44" t="s">
        <v>31</v>
      </c>
      <c r="B21" s="45" t="s">
        <v>32</v>
      </c>
      <c r="C21" s="33">
        <v>3000</v>
      </c>
      <c r="D21" s="34">
        <v>2200</v>
      </c>
      <c r="E21" s="34"/>
      <c r="F21" s="35">
        <f t="shared" si="0"/>
        <v>2200</v>
      </c>
      <c r="G21" s="33"/>
      <c r="H21" s="34"/>
      <c r="I21" s="34"/>
      <c r="J21" s="35">
        <f t="shared" si="3"/>
        <v>0</v>
      </c>
      <c r="K21" s="33">
        <v>1170</v>
      </c>
      <c r="L21" s="34">
        <v>1800</v>
      </c>
      <c r="M21" s="34"/>
      <c r="N21" s="35">
        <f t="shared" si="1"/>
        <v>1800</v>
      </c>
      <c r="O21" s="3">
        <f t="shared" si="2"/>
        <v>4000</v>
      </c>
    </row>
    <row r="22" spans="1:15" ht="15.75" thickBot="1" x14ac:dyDescent="0.3">
      <c r="A22" s="36" t="s">
        <v>33</v>
      </c>
      <c r="B22" s="37"/>
      <c r="C22" s="38">
        <f>C23+C25+C27+C28+C33+C34</f>
        <v>114900</v>
      </c>
      <c r="D22" s="48">
        <f>D23+D25+D27+D28+D33+D34</f>
        <v>61700</v>
      </c>
      <c r="E22" s="39">
        <f>E23+E25+E27+E28+E33+E34</f>
        <v>29800</v>
      </c>
      <c r="F22" s="40">
        <f>D22+E22</f>
        <v>91500</v>
      </c>
      <c r="G22" s="38">
        <f t="shared" ref="G22:H22" si="4">G23+G25+G27+G28+G33+G34</f>
        <v>128400</v>
      </c>
      <c r="H22" s="39">
        <f t="shared" si="4"/>
        <v>0</v>
      </c>
      <c r="I22" s="39">
        <f>I23+I25+I27+I28+I33+I34</f>
        <v>133272</v>
      </c>
      <c r="J22" s="40">
        <f t="shared" si="3"/>
        <v>133272</v>
      </c>
      <c r="K22" s="38">
        <f>K23+K25+K27+K28+K33+K34</f>
        <v>80550</v>
      </c>
      <c r="L22" s="39">
        <f>L23+L25+L27+L28+L33+L34</f>
        <v>20900</v>
      </c>
      <c r="M22" s="39">
        <f>M23+M25+M27+M28+M33+M34</f>
        <v>75321</v>
      </c>
      <c r="N22" s="40">
        <f t="shared" si="1"/>
        <v>96221</v>
      </c>
      <c r="O22" s="3">
        <f t="shared" si="2"/>
        <v>82600</v>
      </c>
    </row>
    <row r="23" spans="1:15" x14ac:dyDescent="0.25">
      <c r="A23" s="20" t="s">
        <v>34</v>
      </c>
      <c r="B23" s="49" t="s">
        <v>35</v>
      </c>
      <c r="C23" s="22">
        <v>1900</v>
      </c>
      <c r="D23" s="50">
        <v>2400</v>
      </c>
      <c r="E23" s="23"/>
      <c r="F23" s="24">
        <f t="shared" si="0"/>
        <v>2400</v>
      </c>
      <c r="G23" s="22"/>
      <c r="H23" s="23"/>
      <c r="I23" s="23"/>
      <c r="J23" s="24">
        <f t="shared" si="3"/>
        <v>0</v>
      </c>
      <c r="K23" s="22">
        <v>1350</v>
      </c>
      <c r="L23" s="23">
        <v>1600</v>
      </c>
      <c r="M23" s="23"/>
      <c r="N23" s="24">
        <f t="shared" si="1"/>
        <v>1600</v>
      </c>
      <c r="O23" s="3">
        <f t="shared" si="2"/>
        <v>4000</v>
      </c>
    </row>
    <row r="24" spans="1:15" hidden="1" x14ac:dyDescent="0.25">
      <c r="A24" s="25" t="s">
        <v>36</v>
      </c>
      <c r="B24" s="51"/>
      <c r="C24" s="27"/>
      <c r="D24" s="52">
        <v>0</v>
      </c>
      <c r="E24" s="28"/>
      <c r="F24" s="29">
        <f t="shared" si="0"/>
        <v>0</v>
      </c>
      <c r="G24" s="27"/>
      <c r="H24" s="28"/>
      <c r="I24" s="28"/>
      <c r="J24" s="29">
        <f t="shared" si="3"/>
        <v>0</v>
      </c>
      <c r="K24" s="27"/>
      <c r="L24" s="28">
        <v>0</v>
      </c>
      <c r="M24" s="28"/>
      <c r="N24" s="29">
        <f t="shared" si="1"/>
        <v>0</v>
      </c>
      <c r="O24" s="3">
        <f t="shared" si="2"/>
        <v>0</v>
      </c>
    </row>
    <row r="25" spans="1:15" x14ac:dyDescent="0.25">
      <c r="A25" s="25" t="s">
        <v>37</v>
      </c>
      <c r="B25" s="53" t="s">
        <v>38</v>
      </c>
      <c r="C25" s="27">
        <v>34900</v>
      </c>
      <c r="D25" s="52">
        <v>8000</v>
      </c>
      <c r="E25" s="52">
        <v>29800</v>
      </c>
      <c r="F25" s="29">
        <f t="shared" si="0"/>
        <v>37800</v>
      </c>
      <c r="G25" s="27"/>
      <c r="H25" s="28"/>
      <c r="I25" s="28"/>
      <c r="J25" s="29">
        <f t="shared" si="3"/>
        <v>0</v>
      </c>
      <c r="K25" s="27">
        <v>1200</v>
      </c>
      <c r="L25" s="28">
        <v>2400</v>
      </c>
      <c r="M25" s="52">
        <v>4000</v>
      </c>
      <c r="N25" s="29">
        <f t="shared" si="1"/>
        <v>6400</v>
      </c>
      <c r="O25" s="3">
        <f t="shared" si="2"/>
        <v>10400</v>
      </c>
    </row>
    <row r="26" spans="1:15" x14ac:dyDescent="0.25">
      <c r="A26" s="54"/>
      <c r="B26" s="55" t="s">
        <v>39</v>
      </c>
      <c r="C26" s="56">
        <v>30000</v>
      </c>
      <c r="D26" s="57"/>
      <c r="E26" s="57">
        <v>29800</v>
      </c>
      <c r="F26" s="58">
        <f t="shared" si="0"/>
        <v>29800</v>
      </c>
      <c r="G26" s="56"/>
      <c r="H26" s="57"/>
      <c r="I26" s="57"/>
      <c r="J26" s="58">
        <f t="shared" si="3"/>
        <v>0</v>
      </c>
      <c r="K26" s="56"/>
      <c r="L26" s="57"/>
      <c r="M26" s="57"/>
      <c r="N26" s="58"/>
      <c r="O26" s="3">
        <f t="shared" si="2"/>
        <v>0</v>
      </c>
    </row>
    <row r="27" spans="1:15" x14ac:dyDescent="0.25">
      <c r="A27" s="25" t="s">
        <v>40</v>
      </c>
      <c r="B27" s="51" t="s">
        <v>41</v>
      </c>
      <c r="C27" s="27">
        <v>51000</v>
      </c>
      <c r="D27" s="52">
        <v>33200</v>
      </c>
      <c r="E27" s="28"/>
      <c r="F27" s="29">
        <f t="shared" si="0"/>
        <v>33200</v>
      </c>
      <c r="G27" s="27"/>
      <c r="H27" s="28"/>
      <c r="I27" s="28"/>
      <c r="J27" s="29">
        <f t="shared" si="3"/>
        <v>0</v>
      </c>
      <c r="K27" s="27">
        <v>8200</v>
      </c>
      <c r="L27" s="28">
        <v>6800</v>
      </c>
      <c r="M27" s="28"/>
      <c r="N27" s="29">
        <f t="shared" si="1"/>
        <v>6800</v>
      </c>
      <c r="O27" s="3">
        <f t="shared" si="2"/>
        <v>40000</v>
      </c>
    </row>
    <row r="28" spans="1:15" x14ac:dyDescent="0.25">
      <c r="A28" s="25" t="s">
        <v>42</v>
      </c>
      <c r="B28" s="53" t="s">
        <v>43</v>
      </c>
      <c r="C28" s="27">
        <v>14000</v>
      </c>
      <c r="D28" s="52">
        <v>10900</v>
      </c>
      <c r="E28" s="28"/>
      <c r="F28" s="29">
        <f t="shared" si="0"/>
        <v>10900</v>
      </c>
      <c r="G28" s="27">
        <v>128400</v>
      </c>
      <c r="H28" s="28"/>
      <c r="I28" s="28">
        <f>I31+I32</f>
        <v>133272</v>
      </c>
      <c r="J28" s="29">
        <f t="shared" si="3"/>
        <v>133272</v>
      </c>
      <c r="K28" s="27">
        <v>65500</v>
      </c>
      <c r="L28" s="28">
        <v>7300</v>
      </c>
      <c r="M28" s="28">
        <f>M29+M30</f>
        <v>71321</v>
      </c>
      <c r="N28" s="29">
        <f t="shared" si="1"/>
        <v>78621</v>
      </c>
      <c r="O28" s="3">
        <f t="shared" si="2"/>
        <v>18200</v>
      </c>
    </row>
    <row r="29" spans="1:15" ht="14.25" customHeight="1" x14ac:dyDescent="0.25">
      <c r="A29" s="54"/>
      <c r="B29" s="55" t="s">
        <v>44</v>
      </c>
      <c r="C29" s="56"/>
      <c r="D29" s="57"/>
      <c r="E29" s="57"/>
      <c r="F29" s="58"/>
      <c r="G29" s="56"/>
      <c r="H29" s="57"/>
      <c r="I29" s="57"/>
      <c r="J29" s="58">
        <f t="shared" si="3"/>
        <v>0</v>
      </c>
      <c r="K29" s="56"/>
      <c r="L29" s="57"/>
      <c r="M29" s="57">
        <v>37439</v>
      </c>
      <c r="N29" s="58"/>
      <c r="O29" s="3">
        <f t="shared" si="2"/>
        <v>0</v>
      </c>
    </row>
    <row r="30" spans="1:15" x14ac:dyDescent="0.25">
      <c r="A30" s="54"/>
      <c r="B30" s="55" t="s">
        <v>10</v>
      </c>
      <c r="C30" s="56"/>
      <c r="D30" s="57"/>
      <c r="E30" s="57"/>
      <c r="F30" s="58"/>
      <c r="G30" s="56"/>
      <c r="H30" s="57"/>
      <c r="I30" s="57"/>
      <c r="J30" s="58"/>
      <c r="K30" s="56"/>
      <c r="L30" s="57"/>
      <c r="M30" s="57">
        <v>33882</v>
      </c>
      <c r="N30" s="58"/>
      <c r="O30" s="3"/>
    </row>
    <row r="31" spans="1:15" s="60" customFormat="1" x14ac:dyDescent="0.25">
      <c r="A31" s="59"/>
      <c r="B31" s="55" t="s">
        <v>45</v>
      </c>
      <c r="C31" s="56"/>
      <c r="D31" s="57"/>
      <c r="E31" s="57"/>
      <c r="F31" s="58"/>
      <c r="G31" s="56">
        <v>73500</v>
      </c>
      <c r="H31" s="57"/>
      <c r="I31" s="57">
        <v>82392</v>
      </c>
      <c r="J31" s="58">
        <f t="shared" si="3"/>
        <v>82392</v>
      </c>
      <c r="K31" s="56"/>
      <c r="L31" s="57"/>
      <c r="M31" s="57"/>
      <c r="N31" s="58"/>
      <c r="O31" s="3">
        <f t="shared" si="2"/>
        <v>0</v>
      </c>
    </row>
    <row r="32" spans="1:15" s="60" customFormat="1" x14ac:dyDescent="0.25">
      <c r="A32" s="59"/>
      <c r="B32" s="55" t="s">
        <v>46</v>
      </c>
      <c r="C32" s="56"/>
      <c r="D32" s="57"/>
      <c r="E32" s="57"/>
      <c r="F32" s="58"/>
      <c r="G32" s="56">
        <v>54900</v>
      </c>
      <c r="H32" s="57"/>
      <c r="I32" s="57">
        <v>50880</v>
      </c>
      <c r="J32" s="58">
        <f t="shared" si="3"/>
        <v>50880</v>
      </c>
      <c r="K32" s="56"/>
      <c r="L32" s="57"/>
      <c r="M32" s="57"/>
      <c r="N32" s="58"/>
      <c r="O32" s="3">
        <f t="shared" si="2"/>
        <v>0</v>
      </c>
    </row>
    <row r="33" spans="1:15" x14ac:dyDescent="0.25">
      <c r="A33" s="25" t="s">
        <v>47</v>
      </c>
      <c r="B33" s="51" t="s">
        <v>48</v>
      </c>
      <c r="C33" s="27">
        <v>10000</v>
      </c>
      <c r="D33" s="52">
        <v>4000</v>
      </c>
      <c r="E33" s="28"/>
      <c r="F33" s="29">
        <f t="shared" si="0"/>
        <v>4000</v>
      </c>
      <c r="G33" s="27"/>
      <c r="H33" s="28"/>
      <c r="I33" s="28"/>
      <c r="J33" s="29">
        <f t="shared" si="3"/>
        <v>0</v>
      </c>
      <c r="K33" s="27">
        <v>3800</v>
      </c>
      <c r="L33" s="28">
        <v>2000</v>
      </c>
      <c r="M33" s="28"/>
      <c r="N33" s="29">
        <f t="shared" si="1"/>
        <v>2000</v>
      </c>
      <c r="O33" s="3">
        <f t="shared" si="2"/>
        <v>6000</v>
      </c>
    </row>
    <row r="34" spans="1:15" ht="15.75" thickBot="1" x14ac:dyDescent="0.3">
      <c r="A34" s="25" t="s">
        <v>49</v>
      </c>
      <c r="B34" s="51" t="s">
        <v>50</v>
      </c>
      <c r="C34" s="27">
        <v>3100</v>
      </c>
      <c r="D34" s="52">
        <v>3200</v>
      </c>
      <c r="E34" s="28"/>
      <c r="F34" s="29">
        <f t="shared" si="0"/>
        <v>3200</v>
      </c>
      <c r="G34" s="27"/>
      <c r="H34" s="28"/>
      <c r="I34" s="28"/>
      <c r="J34" s="29">
        <f t="shared" si="3"/>
        <v>0</v>
      </c>
      <c r="K34" s="27">
        <v>500</v>
      </c>
      <c r="L34" s="28">
        <v>800</v>
      </c>
      <c r="M34" s="28"/>
      <c r="N34" s="29">
        <f t="shared" si="1"/>
        <v>800</v>
      </c>
      <c r="O34" s="3">
        <f t="shared" si="2"/>
        <v>4000</v>
      </c>
    </row>
    <row r="35" spans="1:15" ht="15.75" hidden="1" thickBot="1" x14ac:dyDescent="0.3">
      <c r="A35" s="25" t="s">
        <v>51</v>
      </c>
      <c r="B35" s="30"/>
      <c r="C35" s="27"/>
      <c r="D35" s="52">
        <v>0</v>
      </c>
      <c r="E35" s="28"/>
      <c r="F35" s="29">
        <f t="shared" si="0"/>
        <v>0</v>
      </c>
      <c r="G35" s="27"/>
      <c r="H35" s="28"/>
      <c r="I35" s="28"/>
      <c r="J35" s="29">
        <f t="shared" si="3"/>
        <v>0</v>
      </c>
      <c r="K35" s="27"/>
      <c r="L35" s="28">
        <v>0</v>
      </c>
      <c r="M35" s="28"/>
      <c r="N35" s="29">
        <f t="shared" si="1"/>
        <v>0</v>
      </c>
      <c r="O35" s="3">
        <f t="shared" si="2"/>
        <v>0</v>
      </c>
    </row>
    <row r="36" spans="1:15" ht="15.75" hidden="1" thickBot="1" x14ac:dyDescent="0.3">
      <c r="A36" s="31" t="s">
        <v>52</v>
      </c>
      <c r="B36" s="32"/>
      <c r="C36" s="33"/>
      <c r="D36" s="61">
        <v>173.25</v>
      </c>
      <c r="E36" s="34"/>
      <c r="F36" s="35">
        <f t="shared" si="0"/>
        <v>173.25</v>
      </c>
      <c r="G36" s="33"/>
      <c r="H36" s="34"/>
      <c r="I36" s="34"/>
      <c r="J36" s="35">
        <f t="shared" si="3"/>
        <v>0</v>
      </c>
      <c r="K36" s="33"/>
      <c r="L36" s="34">
        <v>101.75</v>
      </c>
      <c r="M36" s="34"/>
      <c r="N36" s="35">
        <f t="shared" si="1"/>
        <v>101.75</v>
      </c>
      <c r="O36" s="3">
        <f t="shared" si="2"/>
        <v>275</v>
      </c>
    </row>
    <row r="37" spans="1:15" x14ac:dyDescent="0.25">
      <c r="A37" s="62">
        <v>1900</v>
      </c>
      <c r="B37" s="63"/>
      <c r="C37" s="64">
        <v>4360</v>
      </c>
      <c r="D37" s="65">
        <v>300</v>
      </c>
      <c r="E37" s="65"/>
      <c r="F37" s="66">
        <f t="shared" si="0"/>
        <v>300</v>
      </c>
      <c r="G37" s="64">
        <f>G38+G39</f>
        <v>178059</v>
      </c>
      <c r="H37" s="65"/>
      <c r="I37" s="67">
        <f>I38+I39</f>
        <v>123900</v>
      </c>
      <c r="J37" s="66">
        <f t="shared" si="3"/>
        <v>123900</v>
      </c>
      <c r="K37" s="68">
        <v>1120</v>
      </c>
      <c r="L37" s="65">
        <v>100</v>
      </c>
      <c r="M37" s="65"/>
      <c r="N37" s="66">
        <f t="shared" si="1"/>
        <v>100</v>
      </c>
      <c r="O37" s="3">
        <f t="shared" si="2"/>
        <v>400</v>
      </c>
    </row>
    <row r="38" spans="1:15" x14ac:dyDescent="0.25">
      <c r="A38" s="54"/>
      <c r="B38" s="69" t="s">
        <v>53</v>
      </c>
      <c r="C38" s="70"/>
      <c r="D38" s="71"/>
      <c r="E38" s="71"/>
      <c r="F38" s="72">
        <f t="shared" si="0"/>
        <v>0</v>
      </c>
      <c r="G38" s="70">
        <v>173850</v>
      </c>
      <c r="H38" s="71"/>
      <c r="I38" s="71">
        <v>120000</v>
      </c>
      <c r="J38" s="72">
        <f>H38+I38</f>
        <v>120000</v>
      </c>
      <c r="K38" s="73"/>
      <c r="L38" s="71"/>
      <c r="M38" s="71"/>
      <c r="N38" s="72">
        <f t="shared" si="1"/>
        <v>0</v>
      </c>
      <c r="O38" s="3">
        <f t="shared" si="2"/>
        <v>0</v>
      </c>
    </row>
    <row r="39" spans="1:15" ht="15.75" thickBot="1" x14ac:dyDescent="0.3">
      <c r="A39" s="74"/>
      <c r="B39" s="75" t="s">
        <v>54</v>
      </c>
      <c r="C39" s="76"/>
      <c r="D39" s="77"/>
      <c r="E39" s="77"/>
      <c r="F39" s="78">
        <f t="shared" si="0"/>
        <v>0</v>
      </c>
      <c r="G39" s="76">
        <v>4209</v>
      </c>
      <c r="H39" s="77"/>
      <c r="I39" s="77">
        <v>3900</v>
      </c>
      <c r="J39" s="78">
        <f t="shared" si="3"/>
        <v>3900</v>
      </c>
      <c r="K39" s="79"/>
      <c r="L39" s="77"/>
      <c r="M39" s="77"/>
      <c r="N39" s="78">
        <f t="shared" si="1"/>
        <v>0</v>
      </c>
      <c r="O39" s="3">
        <f t="shared" si="2"/>
        <v>0</v>
      </c>
    </row>
    <row r="40" spans="1:15" ht="15.75" thickBot="1" x14ac:dyDescent="0.3">
      <c r="A40" s="80" t="s">
        <v>55</v>
      </c>
      <c r="B40" s="81"/>
      <c r="C40" s="82">
        <f>C37+C22+C18+C12+C9</f>
        <v>241760</v>
      </c>
      <c r="D40" s="83">
        <f t="shared" ref="D40:N40" si="5">D37+D22+D18+D12+D9</f>
        <v>167180</v>
      </c>
      <c r="E40" s="83">
        <f t="shared" si="5"/>
        <v>29800</v>
      </c>
      <c r="F40" s="84">
        <f t="shared" si="5"/>
        <v>196980</v>
      </c>
      <c r="G40" s="82">
        <f t="shared" si="5"/>
        <v>306459</v>
      </c>
      <c r="H40" s="85">
        <f t="shared" si="5"/>
        <v>0</v>
      </c>
      <c r="I40" s="85">
        <f t="shared" si="5"/>
        <v>257172</v>
      </c>
      <c r="J40" s="84">
        <f t="shared" si="5"/>
        <v>257172</v>
      </c>
      <c r="K40" s="82">
        <f t="shared" si="5"/>
        <v>130380</v>
      </c>
      <c r="L40" s="83">
        <f t="shared" si="5"/>
        <v>88220</v>
      </c>
      <c r="M40" s="85">
        <f t="shared" si="5"/>
        <v>75321</v>
      </c>
      <c r="N40" s="84">
        <f t="shared" si="5"/>
        <v>163541</v>
      </c>
      <c r="O40" s="3">
        <f t="shared" si="2"/>
        <v>255400</v>
      </c>
    </row>
    <row r="41" spans="1:15" x14ac:dyDescent="0.25">
      <c r="M41" s="86" t="s">
        <v>56</v>
      </c>
      <c r="N41" s="3">
        <f>N40+J40+F40</f>
        <v>617693</v>
      </c>
    </row>
  </sheetData>
  <mergeCells count="8">
    <mergeCell ref="A1:N1"/>
    <mergeCell ref="A2:N2"/>
    <mergeCell ref="A3:N3"/>
    <mergeCell ref="A5:A7"/>
    <mergeCell ref="B5:B7"/>
    <mergeCell ref="C5:F5"/>
    <mergeCell ref="G5:J5"/>
    <mergeCell ref="K5:N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p2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2020-11-20T13:15:02Z</dcterms:created>
  <dcterms:modified xsi:type="dcterms:W3CDTF">2020-11-20T13:15:31Z</dcterms:modified>
</cp:coreProperties>
</file>